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<sst xmlns="http://schemas.openxmlformats.org/spreadsheetml/2006/main" count="544" uniqueCount="245">
  <si>
    <t>JIF Short Arm Cavity</t>
  </si>
  <si>
    <t>Thermal Noise Experiment</t>
  </si>
  <si>
    <t>Part Name</t>
  </si>
  <si>
    <t>Part Number</t>
  </si>
  <si>
    <t>Part and Engineering Drawing List</t>
  </si>
  <si>
    <t xml:space="preserve">Manufactured by </t>
  </si>
  <si>
    <t>JIF_TNE001</t>
  </si>
  <si>
    <t>JIF_TNE002</t>
  </si>
  <si>
    <t>JIF_TNE003</t>
  </si>
  <si>
    <t>JIF_TNE004</t>
  </si>
  <si>
    <t>JIF_TNE005</t>
  </si>
  <si>
    <t>JIF_TNE006</t>
  </si>
  <si>
    <t>JIF_TNE007</t>
  </si>
  <si>
    <t>JIF_TNE009</t>
  </si>
  <si>
    <t>JIF_TNE010</t>
  </si>
  <si>
    <t>JIF_TNE011</t>
  </si>
  <si>
    <t>JIF_TNE012</t>
  </si>
  <si>
    <t>JIF_TNE013</t>
  </si>
  <si>
    <t>JIF_TNE014</t>
  </si>
  <si>
    <t>JIF_TNE015</t>
  </si>
  <si>
    <t>JIF_TNE016</t>
  </si>
  <si>
    <t>JIF_TNE017</t>
  </si>
  <si>
    <t>JIF_TNE018</t>
  </si>
  <si>
    <t>JIF_TNE019</t>
  </si>
  <si>
    <t>JIF_TNE020</t>
  </si>
  <si>
    <t>JIF_TNE021</t>
  </si>
  <si>
    <t>JIF_TNE022</t>
  </si>
  <si>
    <t>JIF_TNE023</t>
  </si>
  <si>
    <t>JIF_TNE024</t>
  </si>
  <si>
    <t>JIF_TNE025</t>
  </si>
  <si>
    <t>JIF_TNE026</t>
  </si>
  <si>
    <t>JIF_TNE027</t>
  </si>
  <si>
    <t>JIF_TNE028</t>
  </si>
  <si>
    <t>JIF_TNE029</t>
  </si>
  <si>
    <t>JIF_TNE030</t>
  </si>
  <si>
    <t>Copper Eddy Current Damper Coil</t>
  </si>
  <si>
    <t>Silica Ear</t>
  </si>
  <si>
    <t xml:space="preserve">Revision </t>
  </si>
  <si>
    <t xml:space="preserve">Manufactured </t>
  </si>
  <si>
    <t>N</t>
  </si>
  <si>
    <t>Silica Upper-Wire Breakoff</t>
  </si>
  <si>
    <t>JIF_Mirror_01</t>
  </si>
  <si>
    <t>Y</t>
  </si>
  <si>
    <t>SpanOptics</t>
  </si>
  <si>
    <t>Cost per part</t>
  </si>
  <si>
    <t>Silica Upper Mass</t>
  </si>
  <si>
    <t>Silica Upper Mass Alt</t>
  </si>
  <si>
    <t>01</t>
  </si>
  <si>
    <t>Ordered</t>
  </si>
  <si>
    <t>Single Silica Ear</t>
  </si>
  <si>
    <t>Double Silica Ear</t>
  </si>
  <si>
    <t>Quantity</t>
  </si>
  <si>
    <t>Date</t>
  </si>
  <si>
    <t>JIF_TNE008-A</t>
  </si>
  <si>
    <t>Simplified Double Ear (Test Piece)</t>
  </si>
  <si>
    <t>Simplified Double Ear (No breakoff)</t>
  </si>
  <si>
    <t>Simplified Double Ear (with breakoff)</t>
  </si>
  <si>
    <t xml:space="preserve">To be </t>
  </si>
  <si>
    <t>manufactured? Y/N</t>
  </si>
  <si>
    <t>inc spares</t>
  </si>
  <si>
    <t>JIF_TNE008-B</t>
  </si>
  <si>
    <t>JIF_TNE008-C</t>
  </si>
  <si>
    <t>00</t>
  </si>
  <si>
    <t>ALU Lower Mass (for mirror)</t>
  </si>
  <si>
    <t xml:space="preserve">CRK Precision </t>
  </si>
  <si>
    <t>Assembly ALU Lower Mass (for mirror)</t>
  </si>
  <si>
    <t>Assembly ALU Lower Mass (for coils)</t>
  </si>
  <si>
    <t>-</t>
  </si>
  <si>
    <t>ALU Lower Mass (for coils)</t>
  </si>
  <si>
    <t>ALU Upper Mass Assembly</t>
  </si>
  <si>
    <t>Reverse Tweezers</t>
  </si>
  <si>
    <t>Farnell</t>
  </si>
  <si>
    <t>Bosch Slider (10mm slot)</t>
  </si>
  <si>
    <t>RS</t>
  </si>
  <si>
    <t>inc VAT</t>
  </si>
  <si>
    <t>exc VAT</t>
  </si>
  <si>
    <t>ALU Upper Mass</t>
  </si>
  <si>
    <t>JIF_TNE100</t>
  </si>
  <si>
    <t>Remachined Reverse Tweezers</t>
  </si>
  <si>
    <t>IGR Workshop</t>
  </si>
  <si>
    <t>JIF_TNE101</t>
  </si>
  <si>
    <t>Tweezers to Bosch Adapter Plate</t>
  </si>
  <si>
    <t>Cost @ Order</t>
  </si>
  <si>
    <t>TOTAL SPENT (inc VAT):</t>
  </si>
  <si>
    <t>Assembly Silica Lower Mass</t>
  </si>
  <si>
    <t>TWO WIRE BREAKOFF</t>
  </si>
  <si>
    <t>Physics Workshop</t>
  </si>
  <si>
    <t>WIRE CLAMP PLATE</t>
  </si>
  <si>
    <t>BLADE WIRE CLAMP PLATE</t>
  </si>
  <si>
    <t>includes 6 spares</t>
  </si>
  <si>
    <t>UpperWire Breakoff</t>
  </si>
  <si>
    <t>Blade Wire Clamp</t>
  </si>
  <si>
    <t>Rotating Breakoff Plate</t>
  </si>
  <si>
    <t>includes 10 spares</t>
  </si>
  <si>
    <t xml:space="preserve">Quantity required fro test </t>
  </si>
  <si>
    <t>assembly Late Jan 04</t>
  </si>
  <si>
    <t>JIF_TNE102</t>
  </si>
  <si>
    <t>JIF_TNE103</t>
  </si>
  <si>
    <t>Base Plate (Remachined)</t>
  </si>
  <si>
    <t>Angle Plate</t>
  </si>
  <si>
    <t>Fibre Clamping Jig</t>
  </si>
  <si>
    <t>Bosch Linear Slider (1/2'd)</t>
  </si>
  <si>
    <t>NOTES</t>
  </si>
  <si>
    <t>Blade</t>
  </si>
  <si>
    <t>AccroFab</t>
  </si>
  <si>
    <t>includes 2 spares</t>
  </si>
  <si>
    <t>ECD Catcher/Base Plate</t>
  </si>
  <si>
    <t>ECD Angle Mount</t>
  </si>
  <si>
    <t>ECD Back Plate</t>
  </si>
  <si>
    <t>Test Ear Welding Dummy Suspension</t>
  </si>
  <si>
    <t>JIF_TNE040</t>
  </si>
  <si>
    <t>JIF_TNE041</t>
  </si>
  <si>
    <t>JIF_TNE042</t>
  </si>
  <si>
    <t>Lower Mass Side</t>
  </si>
  <si>
    <t>Lower Mass Base</t>
  </si>
  <si>
    <t>Upper Mass Dummy</t>
  </si>
  <si>
    <t>Wire Jigs</t>
  </si>
  <si>
    <t>JIF_TNE050</t>
  </si>
  <si>
    <t>TNE Wire Jig Assembly</t>
  </si>
  <si>
    <t>Silica Susp. BWC Fixing Plate</t>
  </si>
  <si>
    <t>Base Plate</t>
  </si>
  <si>
    <t>CRK Precision</t>
  </si>
  <si>
    <t>JIF_TNE051</t>
  </si>
  <si>
    <t>JIF_TNE052</t>
  </si>
  <si>
    <t>JIF_TNE053</t>
  </si>
  <si>
    <t>JIF_TNE054</t>
  </si>
  <si>
    <t>JIF_TNE055</t>
  </si>
  <si>
    <t>JIF_TNE056</t>
  </si>
  <si>
    <t>Alu Susp. UpperWire Fixing Plate</t>
  </si>
  <si>
    <t>DELAYING MANUFACTURE UNTIL WE KNOW THE EXACT WIRE LENGTHS</t>
  </si>
  <si>
    <t>Alu Susp. Lower Two-Wire Fixing Plate</t>
  </si>
  <si>
    <t>Two-Wire Pre-Tensioner Clamp</t>
  </si>
  <si>
    <t>Single Wire PreTensioner Clamp</t>
  </si>
  <si>
    <t>JIF_TNE057</t>
  </si>
  <si>
    <t>JIF_TNE058</t>
  </si>
  <si>
    <t>Two-Wire Pre-Tensioner Clamp Plate</t>
  </si>
  <si>
    <t>Single Wire PreTensioner Clamp Plate</t>
  </si>
  <si>
    <t>JIF_TNE059</t>
  </si>
  <si>
    <t>Test Base Plate</t>
  </si>
  <si>
    <t>MISCELLANEOUS EXPENDITURE</t>
  </si>
  <si>
    <t>4mm Slot Drills S/Shank Cobalt</t>
  </si>
  <si>
    <t>2.7mm Jobber Drills Hi-Nox</t>
  </si>
  <si>
    <t>2.1mm Jobber Drills Hi-Nox</t>
  </si>
  <si>
    <t>M2.5 Hand taps (per set)</t>
  </si>
  <si>
    <t>SpanOptics/REO</t>
  </si>
  <si>
    <t>3" Diameter Mirror - coated</t>
  </si>
  <si>
    <t>Steel M2.5 Socket Screws (100per box)</t>
  </si>
  <si>
    <t>MacArthur Industrial Supplies</t>
  </si>
  <si>
    <t xml:space="preserve">Mounting Unit Assembly </t>
  </si>
  <si>
    <t>Polarising BeamSplitter Mount</t>
  </si>
  <si>
    <t>Beam Out Mirror Mount</t>
  </si>
  <si>
    <t>Quarter WavePlate Mount</t>
  </si>
  <si>
    <t>JIF_TNE031</t>
  </si>
  <si>
    <t>JIF_TNE032</t>
  </si>
  <si>
    <t>JIF_TNE033</t>
  </si>
  <si>
    <t>Breakoff Adapter Plate</t>
  </si>
  <si>
    <t>Counter Balance Mass</t>
  </si>
  <si>
    <t>Silica Breakoff (rev 01)</t>
  </si>
  <si>
    <t>Assembly Silica Upper Mass</t>
  </si>
  <si>
    <t>JIF_TNE034</t>
  </si>
  <si>
    <t>JIF_TNE035</t>
  </si>
  <si>
    <t>Blade Clamp Upper side</t>
  </si>
  <si>
    <t>Blade Clamp Lower side</t>
  </si>
  <si>
    <t>JIF_TNE036</t>
  </si>
  <si>
    <t>Two Blade Clamping Plate</t>
  </si>
  <si>
    <t>JIF_TNE037</t>
  </si>
  <si>
    <t>JIF_TNE038</t>
  </si>
  <si>
    <t>JIF_TNE039</t>
  </si>
  <si>
    <t>Fixed Suspension Plate</t>
  </si>
  <si>
    <t>Single Blade Clamping Plate</t>
  </si>
  <si>
    <t>L' Shaped Plate</t>
  </si>
  <si>
    <t>* Date indicates date quoted for (MPL in CalTech as of Jan 25th so could not enter correctly)</t>
  </si>
  <si>
    <t>JIF_TNE043</t>
  </si>
  <si>
    <t>JIF_TNE044</t>
  </si>
  <si>
    <t>Assembly Test Suspension</t>
  </si>
  <si>
    <t xml:space="preserve">Assembly Lower Mass </t>
  </si>
  <si>
    <t>Fibre Welding Rig &amp; Installation Jig</t>
  </si>
  <si>
    <t>JIF_TNE060</t>
  </si>
  <si>
    <t>JIF_TNE061</t>
  </si>
  <si>
    <t>JIF_TNE062</t>
  </si>
  <si>
    <t>JIF_TNE063</t>
  </si>
  <si>
    <t>JIF_TNE064</t>
  </si>
  <si>
    <t xml:space="preserve">Assembly </t>
  </si>
  <si>
    <t>Backing Plate</t>
  </si>
  <si>
    <t>LowerMass Bottom Support</t>
  </si>
  <si>
    <t>LowerMass Side Support</t>
  </si>
  <si>
    <t>JIF_TNE065</t>
  </si>
  <si>
    <t>JIF_TNE066</t>
  </si>
  <si>
    <t>JIF_TNE067</t>
  </si>
  <si>
    <t>JIF_TNE068</t>
  </si>
  <si>
    <t>LowerMass Securing Strap</t>
  </si>
  <si>
    <t>LowerMass Top Support</t>
  </si>
  <si>
    <t>Sliding Plate - Bottom Section</t>
  </si>
  <si>
    <t>JIF_TNE069</t>
  </si>
  <si>
    <t>JIF_TNE070</t>
  </si>
  <si>
    <t>JIF_TNE071</t>
  </si>
  <si>
    <t>U-Plate</t>
  </si>
  <si>
    <t>Wire Clamp Mount</t>
  </si>
  <si>
    <t>Wire Re-Router Plate</t>
  </si>
  <si>
    <t>Lower Pull Plate</t>
  </si>
  <si>
    <t>JIF_TNE072</t>
  </si>
  <si>
    <t>JIF_TNE073</t>
  </si>
  <si>
    <t>JIF_TNE074</t>
  </si>
  <si>
    <t>JIF_TNE075</t>
  </si>
  <si>
    <t>Lower Push Plate</t>
  </si>
  <si>
    <t>Wire Roundabout Cylinder</t>
  </si>
  <si>
    <t>UpperMass Bottom Support</t>
  </si>
  <si>
    <t>UpperMass Side Support</t>
  </si>
  <si>
    <t>JIF_TNE076</t>
  </si>
  <si>
    <t>JIF_TNE077</t>
  </si>
  <si>
    <t>JIF_TNE078</t>
  </si>
  <si>
    <t>JIF_TNE079</t>
  </si>
  <si>
    <t>UpperMass Top Support</t>
  </si>
  <si>
    <t>UpperMass Securing Strap</t>
  </si>
  <si>
    <t>Upper Pull Plate</t>
  </si>
  <si>
    <t>Upper Push Plate</t>
  </si>
  <si>
    <t>JIF_TNE080</t>
  </si>
  <si>
    <t>Sliding Plate - Top Section</t>
  </si>
  <si>
    <t>JIF_TNE045</t>
  </si>
  <si>
    <t>JIF_TNE046</t>
  </si>
  <si>
    <t>JIF_TNE047</t>
  </si>
  <si>
    <t>LowerMass Silica Ear Bonding Jig</t>
  </si>
  <si>
    <t>UpperMass Silica Ear Bonding Jig</t>
  </si>
  <si>
    <t>UpperMass Silica Breakoff Bonding Jig</t>
  </si>
  <si>
    <t>McMaster</t>
  </si>
  <si>
    <t>NOT MANUFACTURED</t>
  </si>
  <si>
    <t>Various Bolts</t>
  </si>
  <si>
    <t>JIF_TNE048</t>
  </si>
  <si>
    <t>LowerMass Magnet Bonding Jig</t>
  </si>
  <si>
    <t>JIF_TNE049</t>
  </si>
  <si>
    <t>UpperMass Magnet Bonding Jig</t>
  </si>
  <si>
    <t>JIF_TNE081</t>
  </si>
  <si>
    <t>Wire Clamp Fixing Arm</t>
  </si>
  <si>
    <t>JIF_TNE082</t>
  </si>
  <si>
    <t>Silica Mass Catcher</t>
  </si>
  <si>
    <t>JIF_TNE104</t>
  </si>
  <si>
    <t>01 revised version sent to W/S 26/6/06</t>
  </si>
  <si>
    <t>02 revised version sent to W/S 26/6/06</t>
  </si>
  <si>
    <t>T-Plate for Suspension in Jig</t>
  </si>
  <si>
    <t>JIF_TNE105</t>
  </si>
  <si>
    <t>JIF_TNE106</t>
  </si>
  <si>
    <t>ST/ST Disks (dummy magnets)</t>
  </si>
  <si>
    <t>Alu disks</t>
  </si>
  <si>
    <t>JIF_TNE107</t>
  </si>
  <si>
    <t>ECD Roll Adjuster Plate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</si>
</sst>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  <numFmt numFmtId="166" formatCode="&quot;£&quot;#,##0.000"/>
    <numFmt numFmtId="167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167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 quotePrefix="1">
      <alignment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838200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79">
      <selection activeCell="J112" sqref="J112"/>
    </sheetView>
  </sheetViews>
  <sheetFormatPr defaultColWidth="9.140625" defaultRowHeight="12.75"/>
  <cols>
    <col min="1" max="1" width="12.57421875" style="0" customWidth="1"/>
    <col min="2" max="2" width="32.7109375" style="0" customWidth="1"/>
    <col min="3" max="3" width="14.140625" style="3" customWidth="1"/>
    <col min="4" max="4" width="15.8515625" style="0" customWidth="1"/>
    <col min="5" max="5" width="11.8515625" style="3" customWidth="1"/>
    <col min="6" max="6" width="9.140625" style="3" customWidth="1"/>
    <col min="7" max="7" width="11.421875" style="0" hidden="1" customWidth="1"/>
    <col min="8" max="8" width="11.7109375" style="0" hidden="1" customWidth="1"/>
    <col min="9" max="9" width="13.00390625" style="0" hidden="1" customWidth="1"/>
    <col min="10" max="10" width="18.28125" style="0" customWidth="1"/>
  </cols>
  <sheetData>
    <row r="1" spans="2:9" ht="18.75">
      <c r="B1" s="7" t="s">
        <v>0</v>
      </c>
      <c r="F1" s="11"/>
      <c r="G1" s="11"/>
      <c r="H1" s="15">
        <f ca="1">NOW()</f>
        <v>38917.70577951389</v>
      </c>
      <c r="I1" s="15"/>
    </row>
    <row r="2" ht="18.75">
      <c r="B2" s="7" t="s">
        <v>1</v>
      </c>
    </row>
    <row r="4" ht="12.75">
      <c r="A4" s="6" t="s">
        <v>4</v>
      </c>
    </row>
    <row r="6" spans="1:11" ht="12.75">
      <c r="A6" s="3" t="s">
        <v>3</v>
      </c>
      <c r="B6" s="3" t="s">
        <v>2</v>
      </c>
      <c r="C6" s="3" t="s">
        <v>57</v>
      </c>
      <c r="D6" s="3" t="s">
        <v>5</v>
      </c>
      <c r="E6" s="3" t="s">
        <v>37</v>
      </c>
      <c r="F6" s="3" t="s">
        <v>51</v>
      </c>
      <c r="G6" s="3" t="s">
        <v>44</v>
      </c>
      <c r="H6" s="3" t="s">
        <v>52</v>
      </c>
      <c r="I6" s="3" t="s">
        <v>82</v>
      </c>
      <c r="K6" s="12" t="s">
        <v>94</v>
      </c>
    </row>
    <row r="7" spans="1:11" ht="13.5" thickBot="1">
      <c r="A7" s="1"/>
      <c r="B7" s="1"/>
      <c r="C7" s="1" t="s">
        <v>58</v>
      </c>
      <c r="D7" s="1"/>
      <c r="E7" s="1" t="s">
        <v>38</v>
      </c>
      <c r="F7" s="1" t="s">
        <v>59</v>
      </c>
      <c r="G7" s="1" t="s">
        <v>75</v>
      </c>
      <c r="H7" s="1" t="s">
        <v>48</v>
      </c>
      <c r="I7" s="1" t="s">
        <v>74</v>
      </c>
      <c r="J7" s="10" t="s">
        <v>102</v>
      </c>
      <c r="K7" s="13" t="s">
        <v>95</v>
      </c>
    </row>
    <row r="8" spans="4:12" ht="12.75">
      <c r="D8" s="3"/>
      <c r="G8" s="4"/>
      <c r="L8" s="3"/>
    </row>
    <row r="9" spans="1:12" ht="12.75">
      <c r="A9" t="s">
        <v>41</v>
      </c>
      <c r="B9" t="s">
        <v>145</v>
      </c>
      <c r="C9" s="3" t="s">
        <v>42</v>
      </c>
      <c r="D9" s="3" t="s">
        <v>144</v>
      </c>
      <c r="E9" s="5" t="s">
        <v>47</v>
      </c>
      <c r="F9" s="3">
        <v>3</v>
      </c>
      <c r="G9" s="4"/>
      <c r="H9" s="8">
        <v>38200</v>
      </c>
      <c r="I9" s="4">
        <f aca="true" t="shared" si="0" ref="I9:I14">G9*F9*1.175</f>
        <v>0</v>
      </c>
      <c r="L9" s="3"/>
    </row>
    <row r="10" spans="4:12" ht="12.75">
      <c r="D10" s="3"/>
      <c r="G10" s="4"/>
      <c r="I10" s="4">
        <f t="shared" si="0"/>
        <v>0</v>
      </c>
      <c r="L10" s="3"/>
    </row>
    <row r="11" spans="1:12" ht="12.75">
      <c r="A11" t="s">
        <v>6</v>
      </c>
      <c r="B11" t="s">
        <v>36</v>
      </c>
      <c r="C11" s="3" t="s">
        <v>39</v>
      </c>
      <c r="D11" s="3" t="s">
        <v>67</v>
      </c>
      <c r="E11" s="5" t="s">
        <v>62</v>
      </c>
      <c r="G11" s="4"/>
      <c r="H11" s="3" t="s">
        <v>67</v>
      </c>
      <c r="I11" s="4">
        <f t="shared" si="0"/>
        <v>0</v>
      </c>
      <c r="L11" s="3"/>
    </row>
    <row r="12" spans="1:12" ht="12.75">
      <c r="A12" t="s">
        <v>7</v>
      </c>
      <c r="B12" t="s">
        <v>45</v>
      </c>
      <c r="C12" s="3" t="s">
        <v>39</v>
      </c>
      <c r="D12" s="3" t="s">
        <v>67</v>
      </c>
      <c r="E12" s="5" t="s">
        <v>62</v>
      </c>
      <c r="F12" s="3">
        <v>3</v>
      </c>
      <c r="G12" s="4">
        <v>248</v>
      </c>
      <c r="H12" s="3" t="s">
        <v>67</v>
      </c>
      <c r="I12" s="4"/>
      <c r="J12" t="s">
        <v>225</v>
      </c>
      <c r="L12" s="3"/>
    </row>
    <row r="13" spans="1:12" ht="12.75">
      <c r="A13" t="s">
        <v>8</v>
      </c>
      <c r="B13" t="s">
        <v>40</v>
      </c>
      <c r="C13" s="3" t="s">
        <v>39</v>
      </c>
      <c r="D13" s="3" t="s">
        <v>67</v>
      </c>
      <c r="E13" s="5" t="s">
        <v>62</v>
      </c>
      <c r="F13" s="3">
        <v>8</v>
      </c>
      <c r="G13" s="4">
        <v>48</v>
      </c>
      <c r="H13" s="3" t="s">
        <v>67</v>
      </c>
      <c r="I13" s="4"/>
      <c r="J13" t="s">
        <v>225</v>
      </c>
      <c r="L13" s="3"/>
    </row>
    <row r="14" spans="1:12" ht="12.75">
      <c r="A14" t="s">
        <v>8</v>
      </c>
      <c r="B14" t="s">
        <v>157</v>
      </c>
      <c r="C14" s="3" t="s">
        <v>42</v>
      </c>
      <c r="D14" s="3" t="s">
        <v>43</v>
      </c>
      <c r="E14" s="5" t="s">
        <v>47</v>
      </c>
      <c r="F14" s="3">
        <v>8</v>
      </c>
      <c r="G14" s="4">
        <v>48</v>
      </c>
      <c r="H14" s="8">
        <v>38009</v>
      </c>
      <c r="I14" s="4">
        <f t="shared" si="0"/>
        <v>451.20000000000005</v>
      </c>
      <c r="L14" s="3"/>
    </row>
    <row r="15" spans="1:12" ht="12.75">
      <c r="A15" t="s">
        <v>9</v>
      </c>
      <c r="B15" t="s">
        <v>50</v>
      </c>
      <c r="C15" s="3" t="s">
        <v>39</v>
      </c>
      <c r="D15" s="3" t="s">
        <v>67</v>
      </c>
      <c r="E15" s="5" t="s">
        <v>62</v>
      </c>
      <c r="F15" s="3">
        <v>12</v>
      </c>
      <c r="G15" s="4">
        <v>121</v>
      </c>
      <c r="H15" s="3" t="s">
        <v>67</v>
      </c>
      <c r="I15" s="4"/>
      <c r="J15" t="s">
        <v>225</v>
      </c>
      <c r="L15" s="3"/>
    </row>
    <row r="16" spans="1:12" ht="12.75">
      <c r="A16" t="s">
        <v>10</v>
      </c>
      <c r="B16" t="s">
        <v>35</v>
      </c>
      <c r="C16" s="3" t="s">
        <v>42</v>
      </c>
      <c r="D16" s="3" t="s">
        <v>64</v>
      </c>
      <c r="E16" s="5" t="s">
        <v>62</v>
      </c>
      <c r="F16" s="3">
        <v>28</v>
      </c>
      <c r="G16" s="4">
        <v>18</v>
      </c>
      <c r="H16" s="8">
        <v>38008</v>
      </c>
      <c r="I16" s="4">
        <f>G16*F16*1.175</f>
        <v>592.2</v>
      </c>
      <c r="J16" t="s">
        <v>171</v>
      </c>
      <c r="L16" s="3"/>
    </row>
    <row r="17" spans="1:12" ht="12.75">
      <c r="A17" t="s">
        <v>11</v>
      </c>
      <c r="B17" t="s">
        <v>49</v>
      </c>
      <c r="C17" s="3" t="s">
        <v>39</v>
      </c>
      <c r="D17" s="3" t="s">
        <v>67</v>
      </c>
      <c r="E17" s="5" t="s">
        <v>62</v>
      </c>
      <c r="F17" s="3">
        <v>24</v>
      </c>
      <c r="G17" s="4">
        <v>55</v>
      </c>
      <c r="I17" s="4"/>
      <c r="J17" t="s">
        <v>225</v>
      </c>
      <c r="L17" s="3"/>
    </row>
    <row r="18" spans="1:12" ht="12.75">
      <c r="A18" t="s">
        <v>12</v>
      </c>
      <c r="B18" t="s">
        <v>46</v>
      </c>
      <c r="C18" s="3" t="s">
        <v>42</v>
      </c>
      <c r="D18" s="3" t="s">
        <v>43</v>
      </c>
      <c r="E18" s="2" t="s">
        <v>47</v>
      </c>
      <c r="F18" s="3">
        <v>3</v>
      </c>
      <c r="G18" s="4">
        <v>110</v>
      </c>
      <c r="H18" s="8">
        <v>37914</v>
      </c>
      <c r="I18" s="4">
        <f>G18*1.175*F18</f>
        <v>387.75</v>
      </c>
      <c r="L18" s="3"/>
    </row>
    <row r="19" spans="1:12" ht="12.75">
      <c r="A19" t="s">
        <v>53</v>
      </c>
      <c r="B19" t="s">
        <v>54</v>
      </c>
      <c r="C19" s="3" t="s">
        <v>42</v>
      </c>
      <c r="D19" s="3" t="s">
        <v>43</v>
      </c>
      <c r="E19" s="5" t="s">
        <v>62</v>
      </c>
      <c r="F19" s="3">
        <v>6</v>
      </c>
      <c r="G19" s="4">
        <v>90</v>
      </c>
      <c r="H19" s="8">
        <v>37914</v>
      </c>
      <c r="I19" s="4">
        <f>G19*1.175*F19</f>
        <v>634.5</v>
      </c>
      <c r="L19" s="3"/>
    </row>
    <row r="20" spans="1:12" ht="12.75">
      <c r="A20" t="s">
        <v>53</v>
      </c>
      <c r="B20" t="s">
        <v>54</v>
      </c>
      <c r="C20" s="3" t="s">
        <v>42</v>
      </c>
      <c r="D20" s="3" t="s">
        <v>43</v>
      </c>
      <c r="E20" s="5" t="s">
        <v>62</v>
      </c>
      <c r="F20" s="3">
        <v>12</v>
      </c>
      <c r="G20" s="4">
        <v>62</v>
      </c>
      <c r="H20" s="8">
        <v>37914</v>
      </c>
      <c r="I20" s="4"/>
      <c r="J20" t="s">
        <v>225</v>
      </c>
      <c r="L20" s="3"/>
    </row>
    <row r="21" spans="1:12" ht="12.75">
      <c r="A21" t="s">
        <v>60</v>
      </c>
      <c r="B21" t="s">
        <v>55</v>
      </c>
      <c r="C21" s="3" t="s">
        <v>42</v>
      </c>
      <c r="D21" s="3" t="s">
        <v>43</v>
      </c>
      <c r="E21" s="5" t="s">
        <v>62</v>
      </c>
      <c r="F21" s="3">
        <v>12</v>
      </c>
      <c r="G21" s="4">
        <v>90</v>
      </c>
      <c r="H21" s="8">
        <v>38009</v>
      </c>
      <c r="I21" s="4">
        <f>G21*1.175*F21</f>
        <v>1269</v>
      </c>
      <c r="J21" t="s">
        <v>171</v>
      </c>
      <c r="L21" s="3"/>
    </row>
    <row r="22" spans="1:12" ht="12.75">
      <c r="A22" t="s">
        <v>61</v>
      </c>
      <c r="B22" t="s">
        <v>56</v>
      </c>
      <c r="C22" s="3" t="s">
        <v>39</v>
      </c>
      <c r="D22" s="3" t="s">
        <v>67</v>
      </c>
      <c r="E22" s="5" t="s">
        <v>62</v>
      </c>
      <c r="F22" s="3">
        <v>6</v>
      </c>
      <c r="G22" s="4">
        <v>132</v>
      </c>
      <c r="H22" s="3" t="s">
        <v>67</v>
      </c>
      <c r="I22" s="4"/>
      <c r="J22" t="s">
        <v>225</v>
      </c>
      <c r="L22" s="3"/>
    </row>
    <row r="23" spans="1:12" ht="12.75">
      <c r="A23" t="s">
        <v>61</v>
      </c>
      <c r="B23" t="s">
        <v>56</v>
      </c>
      <c r="C23" s="3" t="s">
        <v>39</v>
      </c>
      <c r="D23" s="3" t="s">
        <v>67</v>
      </c>
      <c r="E23" s="5" t="s">
        <v>62</v>
      </c>
      <c r="F23" s="3">
        <v>12</v>
      </c>
      <c r="G23" s="4">
        <v>74</v>
      </c>
      <c r="H23" s="3" t="s">
        <v>67</v>
      </c>
      <c r="I23" s="4"/>
      <c r="J23" t="s">
        <v>225</v>
      </c>
      <c r="L23" s="3"/>
    </row>
    <row r="24" spans="1:12" ht="12.75">
      <c r="A24" t="s">
        <v>13</v>
      </c>
      <c r="B24" t="s">
        <v>65</v>
      </c>
      <c r="C24" s="5" t="s">
        <v>67</v>
      </c>
      <c r="D24" s="3"/>
      <c r="G24" s="4"/>
      <c r="I24" s="4">
        <f aca="true" t="shared" si="1" ref="I24:I63">G24*1.175*F24</f>
        <v>0</v>
      </c>
      <c r="L24" s="3"/>
    </row>
    <row r="25" spans="1:12" ht="12.75">
      <c r="A25" t="s">
        <v>14</v>
      </c>
      <c r="B25" t="s">
        <v>63</v>
      </c>
      <c r="C25" s="3" t="s">
        <v>42</v>
      </c>
      <c r="D25" s="3" t="s">
        <v>64</v>
      </c>
      <c r="E25" s="5" t="s">
        <v>62</v>
      </c>
      <c r="F25" s="3">
        <v>3</v>
      </c>
      <c r="G25" s="4">
        <v>85</v>
      </c>
      <c r="H25" s="8">
        <v>37925</v>
      </c>
      <c r="I25" s="4">
        <f t="shared" si="1"/>
        <v>299.625</v>
      </c>
      <c r="L25" s="3"/>
    </row>
    <row r="26" spans="1:12" ht="12.75">
      <c r="A26" t="s">
        <v>15</v>
      </c>
      <c r="B26" t="s">
        <v>66</v>
      </c>
      <c r="C26" s="5" t="s">
        <v>67</v>
      </c>
      <c r="D26" s="3"/>
      <c r="G26" s="4"/>
      <c r="I26" s="4">
        <f t="shared" si="1"/>
        <v>0</v>
      </c>
      <c r="L26" s="3"/>
    </row>
    <row r="27" spans="1:12" ht="12.75">
      <c r="A27" t="s">
        <v>16</v>
      </c>
      <c r="B27" t="s">
        <v>68</v>
      </c>
      <c r="C27" s="3" t="s">
        <v>42</v>
      </c>
      <c r="D27" s="3" t="s">
        <v>64</v>
      </c>
      <c r="E27" s="5" t="s">
        <v>62</v>
      </c>
      <c r="F27" s="3">
        <v>1</v>
      </c>
      <c r="G27" s="4">
        <v>90</v>
      </c>
      <c r="H27" s="8">
        <v>37925</v>
      </c>
      <c r="I27" s="4">
        <f t="shared" si="1"/>
        <v>105.75</v>
      </c>
      <c r="L27" s="3"/>
    </row>
    <row r="28" spans="1:11" ht="12.75">
      <c r="A28" t="s">
        <v>17</v>
      </c>
      <c r="B28" t="s">
        <v>85</v>
      </c>
      <c r="C28" s="3" t="s">
        <v>42</v>
      </c>
      <c r="D28" s="3" t="s">
        <v>86</v>
      </c>
      <c r="E28" s="5" t="s">
        <v>62</v>
      </c>
      <c r="F28" s="3">
        <v>28</v>
      </c>
      <c r="G28" s="4">
        <v>0</v>
      </c>
      <c r="H28" s="8">
        <v>37937</v>
      </c>
      <c r="I28" s="4">
        <f t="shared" si="1"/>
        <v>0</v>
      </c>
      <c r="K28" s="3">
        <v>4</v>
      </c>
    </row>
    <row r="29" spans="1:11" ht="12.75">
      <c r="A29" t="s">
        <v>18</v>
      </c>
      <c r="B29" t="s">
        <v>87</v>
      </c>
      <c r="C29" s="3" t="s">
        <v>42</v>
      </c>
      <c r="D29" s="3" t="s">
        <v>86</v>
      </c>
      <c r="E29" s="5" t="s">
        <v>62</v>
      </c>
      <c r="F29" s="3">
        <v>60</v>
      </c>
      <c r="G29" s="4">
        <v>0</v>
      </c>
      <c r="H29" s="8">
        <v>37937</v>
      </c>
      <c r="I29" s="4">
        <f t="shared" si="1"/>
        <v>0</v>
      </c>
      <c r="J29" t="s">
        <v>93</v>
      </c>
      <c r="K29" s="3">
        <v>10</v>
      </c>
    </row>
    <row r="30" spans="1:11" ht="12.75">
      <c r="A30" t="s">
        <v>19</v>
      </c>
      <c r="B30" t="s">
        <v>84</v>
      </c>
      <c r="C30" s="5" t="s">
        <v>67</v>
      </c>
      <c r="D30" s="3"/>
      <c r="G30" s="4"/>
      <c r="I30" s="4">
        <f t="shared" si="1"/>
        <v>0</v>
      </c>
      <c r="K30" s="3"/>
    </row>
    <row r="31" spans="1:11" ht="12.75">
      <c r="A31" t="s">
        <v>20</v>
      </c>
      <c r="B31" t="s">
        <v>88</v>
      </c>
      <c r="C31" s="3" t="s">
        <v>42</v>
      </c>
      <c r="D31" s="3" t="s">
        <v>86</v>
      </c>
      <c r="E31" s="5" t="s">
        <v>62</v>
      </c>
      <c r="F31" s="3">
        <v>20</v>
      </c>
      <c r="G31" s="4">
        <v>0</v>
      </c>
      <c r="H31" s="8">
        <v>37937</v>
      </c>
      <c r="I31" s="4">
        <f t="shared" si="1"/>
        <v>0</v>
      </c>
      <c r="J31" t="s">
        <v>89</v>
      </c>
      <c r="K31" s="3">
        <v>2</v>
      </c>
    </row>
    <row r="32" spans="1:11" ht="12.75">
      <c r="A32" t="s">
        <v>21</v>
      </c>
      <c r="B32" t="s">
        <v>90</v>
      </c>
      <c r="C32" s="3" t="s">
        <v>42</v>
      </c>
      <c r="D32" s="3" t="s">
        <v>86</v>
      </c>
      <c r="E32" s="5" t="s">
        <v>62</v>
      </c>
      <c r="F32" s="3">
        <v>10</v>
      </c>
      <c r="G32" s="4">
        <v>0</v>
      </c>
      <c r="H32" s="8">
        <v>37937</v>
      </c>
      <c r="I32" s="4">
        <f t="shared" si="1"/>
        <v>0</v>
      </c>
      <c r="K32" s="3">
        <v>2</v>
      </c>
    </row>
    <row r="33" spans="1:11" ht="12.75">
      <c r="A33" t="s">
        <v>22</v>
      </c>
      <c r="B33" t="s">
        <v>91</v>
      </c>
      <c r="C33" s="3" t="s">
        <v>42</v>
      </c>
      <c r="D33" s="3" t="s">
        <v>86</v>
      </c>
      <c r="E33" s="5" t="s">
        <v>62</v>
      </c>
      <c r="F33" s="3">
        <v>20</v>
      </c>
      <c r="G33" s="4">
        <v>0</v>
      </c>
      <c r="H33" s="8">
        <v>37937</v>
      </c>
      <c r="I33" s="4">
        <f t="shared" si="1"/>
        <v>0</v>
      </c>
      <c r="J33" t="s">
        <v>89</v>
      </c>
      <c r="K33" s="3">
        <v>2</v>
      </c>
    </row>
    <row r="34" spans="1:11" ht="12.75">
      <c r="A34" t="s">
        <v>23</v>
      </c>
      <c r="B34" t="s">
        <v>92</v>
      </c>
      <c r="C34" s="3" t="s">
        <v>42</v>
      </c>
      <c r="D34" s="3" t="s">
        <v>86</v>
      </c>
      <c r="E34" s="5" t="s">
        <v>62</v>
      </c>
      <c r="F34" s="3">
        <v>4</v>
      </c>
      <c r="G34" s="4">
        <v>0</v>
      </c>
      <c r="H34" s="8">
        <v>37937</v>
      </c>
      <c r="I34" s="4">
        <f t="shared" si="1"/>
        <v>0</v>
      </c>
      <c r="K34" s="3">
        <v>1</v>
      </c>
    </row>
    <row r="35" spans="1:12" ht="12.75">
      <c r="A35" t="s">
        <v>24</v>
      </c>
      <c r="B35" t="s">
        <v>69</v>
      </c>
      <c r="C35" s="5" t="s">
        <v>67</v>
      </c>
      <c r="D35" s="3"/>
      <c r="G35" s="4"/>
      <c r="I35" s="4">
        <f t="shared" si="1"/>
        <v>0</v>
      </c>
      <c r="L35" s="3"/>
    </row>
    <row r="36" spans="1:12" ht="12.75">
      <c r="A36" t="s">
        <v>25</v>
      </c>
      <c r="B36" t="s">
        <v>76</v>
      </c>
      <c r="C36" s="3" t="s">
        <v>42</v>
      </c>
      <c r="D36" s="3" t="s">
        <v>64</v>
      </c>
      <c r="E36" s="5" t="s">
        <v>62</v>
      </c>
      <c r="F36" s="3">
        <v>5</v>
      </c>
      <c r="G36" s="4">
        <v>65</v>
      </c>
      <c r="H36" s="8">
        <v>37925</v>
      </c>
      <c r="I36" s="4">
        <f t="shared" si="1"/>
        <v>381.875</v>
      </c>
      <c r="L36" s="3"/>
    </row>
    <row r="37" spans="1:10" ht="12.75">
      <c r="A37" t="s">
        <v>26</v>
      </c>
      <c r="B37" t="s">
        <v>106</v>
      </c>
      <c r="C37" s="3" t="s">
        <v>42</v>
      </c>
      <c r="D37" s="3" t="s">
        <v>64</v>
      </c>
      <c r="E37" s="5" t="s">
        <v>62</v>
      </c>
      <c r="F37" s="3">
        <v>6</v>
      </c>
      <c r="G37" s="4">
        <v>45</v>
      </c>
      <c r="H37" s="8">
        <v>38008</v>
      </c>
      <c r="I37" s="4">
        <f t="shared" si="1"/>
        <v>317.25</v>
      </c>
      <c r="J37" t="s">
        <v>171</v>
      </c>
    </row>
    <row r="38" spans="1:10" ht="12.75">
      <c r="A38" t="s">
        <v>27</v>
      </c>
      <c r="B38" t="s">
        <v>107</v>
      </c>
      <c r="C38" s="3" t="s">
        <v>42</v>
      </c>
      <c r="D38" s="3" t="s">
        <v>64</v>
      </c>
      <c r="E38" s="5" t="s">
        <v>62</v>
      </c>
      <c r="F38" s="3">
        <v>6</v>
      </c>
      <c r="G38" s="4">
        <v>40</v>
      </c>
      <c r="H38" s="8">
        <v>38008</v>
      </c>
      <c r="I38" s="4">
        <f t="shared" si="1"/>
        <v>282</v>
      </c>
      <c r="J38" t="s">
        <v>171</v>
      </c>
    </row>
    <row r="39" spans="1:10" ht="12.75">
      <c r="A39" t="s">
        <v>28</v>
      </c>
      <c r="B39" t="s">
        <v>108</v>
      </c>
      <c r="C39" s="3" t="s">
        <v>42</v>
      </c>
      <c r="D39" s="3" t="s">
        <v>64</v>
      </c>
      <c r="E39" s="5" t="s">
        <v>62</v>
      </c>
      <c r="F39" s="3">
        <v>6</v>
      </c>
      <c r="G39" s="4">
        <v>35</v>
      </c>
      <c r="H39" s="8">
        <v>38008</v>
      </c>
      <c r="I39" s="4">
        <f t="shared" si="1"/>
        <v>246.75</v>
      </c>
      <c r="J39" t="s">
        <v>171</v>
      </c>
    </row>
    <row r="40" spans="1:9" ht="12.75">
      <c r="A40" t="s">
        <v>29</v>
      </c>
      <c r="B40" t="s">
        <v>148</v>
      </c>
      <c r="C40" s="5" t="s">
        <v>67</v>
      </c>
      <c r="D40" s="3"/>
      <c r="G40" s="4"/>
      <c r="I40" s="4">
        <f t="shared" si="1"/>
        <v>0</v>
      </c>
    </row>
    <row r="41" spans="1:10" ht="12.75">
      <c r="A41" t="s">
        <v>30</v>
      </c>
      <c r="B41" t="s">
        <v>149</v>
      </c>
      <c r="C41" s="3" t="s">
        <v>42</v>
      </c>
      <c r="D41" s="3" t="s">
        <v>64</v>
      </c>
      <c r="E41" s="5" t="s">
        <v>62</v>
      </c>
      <c r="F41" s="3">
        <v>1</v>
      </c>
      <c r="G41" s="4">
        <v>20</v>
      </c>
      <c r="H41" s="8">
        <v>38008</v>
      </c>
      <c r="I41" s="4">
        <f t="shared" si="1"/>
        <v>23.5</v>
      </c>
      <c r="J41" t="s">
        <v>171</v>
      </c>
    </row>
    <row r="42" spans="1:10" ht="12.75">
      <c r="A42" t="s">
        <v>31</v>
      </c>
      <c r="B42" t="s">
        <v>150</v>
      </c>
      <c r="C42" s="3" t="s">
        <v>42</v>
      </c>
      <c r="D42" s="3" t="s">
        <v>64</v>
      </c>
      <c r="E42" s="5" t="s">
        <v>62</v>
      </c>
      <c r="F42" s="3">
        <v>1</v>
      </c>
      <c r="G42" s="4">
        <v>50</v>
      </c>
      <c r="H42" s="8">
        <v>38008</v>
      </c>
      <c r="I42" s="4">
        <f t="shared" si="1"/>
        <v>58.75</v>
      </c>
      <c r="J42" t="s">
        <v>171</v>
      </c>
    </row>
    <row r="43" spans="1:10" ht="12.75">
      <c r="A43" t="s">
        <v>32</v>
      </c>
      <c r="B43" t="s">
        <v>151</v>
      </c>
      <c r="C43" s="3" t="s">
        <v>42</v>
      </c>
      <c r="D43" s="3" t="s">
        <v>64</v>
      </c>
      <c r="E43" s="5" t="s">
        <v>62</v>
      </c>
      <c r="F43" s="3">
        <v>1</v>
      </c>
      <c r="G43" s="4">
        <v>50</v>
      </c>
      <c r="H43" s="8">
        <v>38008</v>
      </c>
      <c r="I43" s="4">
        <f t="shared" si="1"/>
        <v>58.75</v>
      </c>
      <c r="J43" t="s">
        <v>171</v>
      </c>
    </row>
    <row r="44" spans="1:10" ht="12.75">
      <c r="A44" t="s">
        <v>33</v>
      </c>
      <c r="B44" t="s">
        <v>120</v>
      </c>
      <c r="C44" s="3" t="s">
        <v>42</v>
      </c>
      <c r="D44" s="3" t="s">
        <v>64</v>
      </c>
      <c r="E44" s="5" t="s">
        <v>62</v>
      </c>
      <c r="F44" s="3">
        <v>1</v>
      </c>
      <c r="G44" s="4">
        <v>65</v>
      </c>
      <c r="H44" s="8">
        <v>38008</v>
      </c>
      <c r="I44" s="4">
        <f t="shared" si="1"/>
        <v>76.375</v>
      </c>
      <c r="J44" t="s">
        <v>171</v>
      </c>
    </row>
    <row r="45" spans="1:10" ht="12.75">
      <c r="A45" t="s">
        <v>34</v>
      </c>
      <c r="B45" t="s">
        <v>103</v>
      </c>
      <c r="C45" s="3" t="s">
        <v>42</v>
      </c>
      <c r="D45" s="3" t="s">
        <v>104</v>
      </c>
      <c r="E45" s="5" t="s">
        <v>62</v>
      </c>
      <c r="F45" s="3">
        <v>8</v>
      </c>
      <c r="G45" s="4">
        <v>80</v>
      </c>
      <c r="H45" s="8">
        <v>37945</v>
      </c>
      <c r="I45" s="4">
        <f t="shared" si="1"/>
        <v>752</v>
      </c>
      <c r="J45" t="s">
        <v>105</v>
      </c>
    </row>
    <row r="46" spans="1:10" ht="12.75">
      <c r="A46" t="s">
        <v>152</v>
      </c>
      <c r="B46" t="s">
        <v>155</v>
      </c>
      <c r="C46" s="3" t="s">
        <v>42</v>
      </c>
      <c r="D46" s="3" t="s">
        <v>64</v>
      </c>
      <c r="E46" s="5" t="s">
        <v>62</v>
      </c>
      <c r="F46" s="3">
        <v>2</v>
      </c>
      <c r="G46" s="4">
        <v>20</v>
      </c>
      <c r="H46" s="8">
        <v>38008</v>
      </c>
      <c r="I46" s="4">
        <f t="shared" si="1"/>
        <v>47</v>
      </c>
      <c r="J46" t="s">
        <v>171</v>
      </c>
    </row>
    <row r="47" spans="1:10" ht="12.75">
      <c r="A47" t="s">
        <v>153</v>
      </c>
      <c r="B47" t="s">
        <v>156</v>
      </c>
      <c r="C47" s="3" t="s">
        <v>42</v>
      </c>
      <c r="D47" s="3" t="s">
        <v>64</v>
      </c>
      <c r="E47" s="5" t="s">
        <v>62</v>
      </c>
      <c r="F47" s="3">
        <v>2</v>
      </c>
      <c r="G47" s="4">
        <v>20</v>
      </c>
      <c r="H47" s="8">
        <v>38008</v>
      </c>
      <c r="I47" s="4">
        <f t="shared" si="1"/>
        <v>47</v>
      </c>
      <c r="J47" t="s">
        <v>171</v>
      </c>
    </row>
    <row r="48" spans="1:9" ht="12.75">
      <c r="A48" t="s">
        <v>154</v>
      </c>
      <c r="B48" t="s">
        <v>158</v>
      </c>
      <c r="C48" s="5" t="s">
        <v>67</v>
      </c>
      <c r="D48" s="3"/>
      <c r="E48" s="5"/>
      <c r="G48" s="4"/>
      <c r="H48" s="8"/>
      <c r="I48" s="4">
        <f t="shared" si="1"/>
        <v>0</v>
      </c>
    </row>
    <row r="49" spans="1:10" ht="12.75">
      <c r="A49" t="s">
        <v>159</v>
      </c>
      <c r="B49" t="s">
        <v>162</v>
      </c>
      <c r="C49" s="3" t="s">
        <v>42</v>
      </c>
      <c r="D49" s="3" t="s">
        <v>64</v>
      </c>
      <c r="E49" s="5" t="s">
        <v>62</v>
      </c>
      <c r="F49" s="3">
        <v>6</v>
      </c>
      <c r="G49" s="4">
        <v>35</v>
      </c>
      <c r="H49" s="8">
        <v>38008</v>
      </c>
      <c r="I49" s="4">
        <f t="shared" si="1"/>
        <v>246.75</v>
      </c>
      <c r="J49" t="s">
        <v>171</v>
      </c>
    </row>
    <row r="50" spans="1:10" ht="12.75">
      <c r="A50" t="s">
        <v>160</v>
      </c>
      <c r="B50" t="s">
        <v>161</v>
      </c>
      <c r="C50" s="3" t="s">
        <v>42</v>
      </c>
      <c r="D50" s="3" t="s">
        <v>64</v>
      </c>
      <c r="E50" s="5" t="s">
        <v>62</v>
      </c>
      <c r="F50" s="3">
        <v>6</v>
      </c>
      <c r="G50" s="4">
        <v>20</v>
      </c>
      <c r="H50" s="8">
        <v>38008</v>
      </c>
      <c r="I50" s="4">
        <f t="shared" si="1"/>
        <v>141</v>
      </c>
      <c r="J50" t="s">
        <v>171</v>
      </c>
    </row>
    <row r="51" spans="1:9" ht="12.75">
      <c r="A51" t="s">
        <v>163</v>
      </c>
      <c r="B51" t="s">
        <v>164</v>
      </c>
      <c r="C51" s="3" t="s">
        <v>42</v>
      </c>
      <c r="D51" s="3" t="s">
        <v>79</v>
      </c>
      <c r="E51" s="5" t="s">
        <v>62</v>
      </c>
      <c r="F51" s="3">
        <v>2</v>
      </c>
      <c r="G51" s="4">
        <v>0</v>
      </c>
      <c r="H51" s="8">
        <v>38037</v>
      </c>
      <c r="I51" s="4">
        <f t="shared" si="1"/>
        <v>0</v>
      </c>
    </row>
    <row r="52" spans="1:9" ht="12.75">
      <c r="A52" t="s">
        <v>165</v>
      </c>
      <c r="B52" t="s">
        <v>168</v>
      </c>
      <c r="C52" s="3" t="s">
        <v>42</v>
      </c>
      <c r="D52" s="3" t="s">
        <v>86</v>
      </c>
      <c r="E52" s="5" t="s">
        <v>62</v>
      </c>
      <c r="F52" s="3">
        <v>3</v>
      </c>
      <c r="G52" s="4">
        <v>0</v>
      </c>
      <c r="H52" s="8">
        <v>38037</v>
      </c>
      <c r="I52" s="4">
        <f t="shared" si="1"/>
        <v>0</v>
      </c>
    </row>
    <row r="53" spans="1:9" ht="12.75">
      <c r="A53" t="s">
        <v>166</v>
      </c>
      <c r="B53" s="14" t="s">
        <v>170</v>
      </c>
      <c r="C53" s="3" t="s">
        <v>42</v>
      </c>
      <c r="D53" s="3" t="s">
        <v>86</v>
      </c>
      <c r="E53" s="5" t="s">
        <v>62</v>
      </c>
      <c r="F53" s="3">
        <v>1</v>
      </c>
      <c r="G53" s="4">
        <v>0</v>
      </c>
      <c r="H53" s="8">
        <v>38037</v>
      </c>
      <c r="I53" s="4">
        <f t="shared" si="1"/>
        <v>0</v>
      </c>
    </row>
    <row r="54" spans="1:9" ht="12.75">
      <c r="A54" t="s">
        <v>167</v>
      </c>
      <c r="B54" t="s">
        <v>169</v>
      </c>
      <c r="C54" s="3" t="s">
        <v>42</v>
      </c>
      <c r="D54" s="3" t="s">
        <v>79</v>
      </c>
      <c r="E54" s="5" t="s">
        <v>62</v>
      </c>
      <c r="F54" s="3">
        <v>2</v>
      </c>
      <c r="G54" s="4">
        <v>0</v>
      </c>
      <c r="H54" s="8">
        <v>38037</v>
      </c>
      <c r="I54" s="4">
        <f t="shared" si="1"/>
        <v>0</v>
      </c>
    </row>
    <row r="55" spans="1:9" ht="12.75">
      <c r="A55" s="6" t="s">
        <v>109</v>
      </c>
      <c r="D55" s="3"/>
      <c r="G55" s="4"/>
      <c r="I55" s="4">
        <f t="shared" si="1"/>
        <v>0</v>
      </c>
    </row>
    <row r="56" spans="1:9" ht="12.75">
      <c r="A56" t="s">
        <v>110</v>
      </c>
      <c r="B56" t="s">
        <v>113</v>
      </c>
      <c r="C56" s="3" t="s">
        <v>42</v>
      </c>
      <c r="D56" t="s">
        <v>79</v>
      </c>
      <c r="E56" s="5" t="s">
        <v>47</v>
      </c>
      <c r="F56" s="3">
        <v>2</v>
      </c>
      <c r="G56" s="4">
        <v>0</v>
      </c>
      <c r="H56" s="8">
        <v>37953</v>
      </c>
      <c r="I56" s="4">
        <f t="shared" si="1"/>
        <v>0</v>
      </c>
    </row>
    <row r="57" spans="1:9" ht="12.75">
      <c r="A57" t="s">
        <v>111</v>
      </c>
      <c r="B57" t="s">
        <v>114</v>
      </c>
      <c r="C57" s="3" t="s">
        <v>42</v>
      </c>
      <c r="D57" t="s">
        <v>79</v>
      </c>
      <c r="E57" s="5" t="s">
        <v>62</v>
      </c>
      <c r="F57" s="3">
        <v>1</v>
      </c>
      <c r="G57" s="4">
        <v>0</v>
      </c>
      <c r="H57" s="8">
        <v>37953</v>
      </c>
      <c r="I57" s="4">
        <f t="shared" si="1"/>
        <v>0</v>
      </c>
    </row>
    <row r="58" spans="1:9" ht="12.75">
      <c r="A58" t="s">
        <v>112</v>
      </c>
      <c r="B58" t="s">
        <v>115</v>
      </c>
      <c r="C58" s="3" t="s">
        <v>42</v>
      </c>
      <c r="D58" t="s">
        <v>79</v>
      </c>
      <c r="E58" s="5" t="s">
        <v>62</v>
      </c>
      <c r="F58" s="3">
        <v>1</v>
      </c>
      <c r="G58" s="4">
        <v>0</v>
      </c>
      <c r="H58" s="8">
        <v>37953</v>
      </c>
      <c r="I58" s="4">
        <f t="shared" si="1"/>
        <v>0</v>
      </c>
    </row>
    <row r="59" spans="1:9" ht="12.75">
      <c r="A59" t="s">
        <v>172</v>
      </c>
      <c r="B59" t="s">
        <v>175</v>
      </c>
      <c r="C59" s="5" t="s">
        <v>67</v>
      </c>
      <c r="E59" s="5"/>
      <c r="G59" s="4"/>
      <c r="H59" s="8"/>
      <c r="I59" s="4">
        <f t="shared" si="1"/>
        <v>0</v>
      </c>
    </row>
    <row r="60" spans="1:9" ht="12.75">
      <c r="A60" t="s">
        <v>173</v>
      </c>
      <c r="B60" t="s">
        <v>174</v>
      </c>
      <c r="C60" s="5" t="s">
        <v>67</v>
      </c>
      <c r="E60" s="5"/>
      <c r="G60" s="4"/>
      <c r="H60" s="8"/>
      <c r="I60" s="4">
        <f t="shared" si="1"/>
        <v>0</v>
      </c>
    </row>
    <row r="61" spans="1:9" ht="12.75">
      <c r="A61" t="s">
        <v>218</v>
      </c>
      <c r="B61" t="s">
        <v>221</v>
      </c>
      <c r="C61" s="3" t="s">
        <v>42</v>
      </c>
      <c r="D61" t="s">
        <v>86</v>
      </c>
      <c r="E61" s="5" t="s">
        <v>62</v>
      </c>
      <c r="F61" s="3">
        <v>1</v>
      </c>
      <c r="G61" s="4">
        <v>0</v>
      </c>
      <c r="H61" s="8">
        <v>38077</v>
      </c>
      <c r="I61" s="4">
        <f t="shared" si="1"/>
        <v>0</v>
      </c>
    </row>
    <row r="62" spans="1:9" ht="12.75">
      <c r="A62" t="s">
        <v>219</v>
      </c>
      <c r="B62" t="s">
        <v>222</v>
      </c>
      <c r="C62" s="3" t="s">
        <v>42</v>
      </c>
      <c r="D62" t="s">
        <v>86</v>
      </c>
      <c r="E62" s="5" t="s">
        <v>62</v>
      </c>
      <c r="F62" s="3">
        <v>1</v>
      </c>
      <c r="G62" s="4">
        <v>0</v>
      </c>
      <c r="H62" s="8">
        <v>38077</v>
      </c>
      <c r="I62" s="4">
        <f t="shared" si="1"/>
        <v>0</v>
      </c>
    </row>
    <row r="63" spans="1:9" ht="12.75">
      <c r="A63" t="s">
        <v>220</v>
      </c>
      <c r="B63" t="s">
        <v>223</v>
      </c>
      <c r="C63" s="3" t="s">
        <v>42</v>
      </c>
      <c r="D63" t="s">
        <v>86</v>
      </c>
      <c r="E63" s="5" t="s">
        <v>62</v>
      </c>
      <c r="F63" s="3">
        <v>1</v>
      </c>
      <c r="G63" s="4">
        <v>0</v>
      </c>
      <c r="H63" s="8">
        <v>38077</v>
      </c>
      <c r="I63" s="4">
        <f t="shared" si="1"/>
        <v>0</v>
      </c>
    </row>
    <row r="64" spans="1:9" ht="12.75">
      <c r="A64" t="s">
        <v>227</v>
      </c>
      <c r="B64" t="s">
        <v>228</v>
      </c>
      <c r="C64" s="3" t="s">
        <v>42</v>
      </c>
      <c r="D64" t="s">
        <v>86</v>
      </c>
      <c r="E64" s="5" t="s">
        <v>62</v>
      </c>
      <c r="F64" s="3">
        <v>1</v>
      </c>
      <c r="G64" s="4"/>
      <c r="H64" s="8"/>
      <c r="I64" s="4"/>
    </row>
    <row r="65" spans="1:9" ht="12.75">
      <c r="A65" t="s">
        <v>229</v>
      </c>
      <c r="B65" t="s">
        <v>230</v>
      </c>
      <c r="C65" s="3" t="s">
        <v>42</v>
      </c>
      <c r="D65" t="s">
        <v>86</v>
      </c>
      <c r="E65" s="5" t="s">
        <v>62</v>
      </c>
      <c r="F65" s="3">
        <v>1</v>
      </c>
      <c r="G65" s="4"/>
      <c r="H65" s="8"/>
      <c r="I65" s="4"/>
    </row>
    <row r="66" spans="4:9" ht="12.75">
      <c r="D66" s="3"/>
      <c r="E66" s="5"/>
      <c r="G66" s="4"/>
      <c r="H66" s="8"/>
      <c r="I66" s="4"/>
    </row>
    <row r="67" spans="1:9" ht="12.75">
      <c r="A67" s="6" t="s">
        <v>116</v>
      </c>
      <c r="D67" s="3"/>
      <c r="G67" s="4"/>
      <c r="I67" s="4"/>
    </row>
    <row r="68" spans="1:9" ht="12.75">
      <c r="A68" t="s">
        <v>117</v>
      </c>
      <c r="B68" t="s">
        <v>118</v>
      </c>
      <c r="C68" s="5" t="s">
        <v>67</v>
      </c>
      <c r="E68" s="5"/>
      <c r="G68" s="4"/>
      <c r="H68" s="8"/>
      <c r="I68" s="4">
        <f>G68*1.175*F68</f>
        <v>0</v>
      </c>
    </row>
    <row r="69" spans="1:10" ht="12.75">
      <c r="A69" t="s">
        <v>122</v>
      </c>
      <c r="B69" t="s">
        <v>120</v>
      </c>
      <c r="C69" s="3" t="s">
        <v>42</v>
      </c>
      <c r="D69" t="s">
        <v>79</v>
      </c>
      <c r="E69" s="5" t="s">
        <v>62</v>
      </c>
      <c r="F69" s="3">
        <v>1</v>
      </c>
      <c r="G69" s="4">
        <v>0</v>
      </c>
      <c r="H69" s="8"/>
      <c r="I69" s="4">
        <f>G69*1.175*F69</f>
        <v>0</v>
      </c>
      <c r="J69" t="s">
        <v>129</v>
      </c>
    </row>
    <row r="70" spans="1:9" ht="12.75">
      <c r="A70" t="s">
        <v>123</v>
      </c>
      <c r="B70" t="s">
        <v>119</v>
      </c>
      <c r="C70" s="3" t="s">
        <v>42</v>
      </c>
      <c r="D70" t="s">
        <v>121</v>
      </c>
      <c r="E70" s="5" t="s">
        <v>62</v>
      </c>
      <c r="F70" s="3">
        <v>3</v>
      </c>
      <c r="G70" s="4">
        <v>35</v>
      </c>
      <c r="H70" s="8">
        <v>37964</v>
      </c>
      <c r="I70" s="4">
        <f>G70*1.175*F70</f>
        <v>123.375</v>
      </c>
    </row>
    <row r="71" spans="1:9" ht="12.75">
      <c r="A71" t="s">
        <v>124</v>
      </c>
      <c r="B71" t="s">
        <v>128</v>
      </c>
      <c r="C71" s="3" t="s">
        <v>42</v>
      </c>
      <c r="D71" t="s">
        <v>121</v>
      </c>
      <c r="E71" s="5" t="s">
        <v>62</v>
      </c>
      <c r="F71" s="3">
        <v>1</v>
      </c>
      <c r="G71" s="4">
        <v>40</v>
      </c>
      <c r="H71" s="8">
        <v>37965</v>
      </c>
      <c r="I71" s="4">
        <f aca="true" t="shared" si="2" ref="I71:I76">G71*1.175*F71</f>
        <v>47</v>
      </c>
    </row>
    <row r="72" spans="1:9" ht="12.75">
      <c r="A72" t="s">
        <v>125</v>
      </c>
      <c r="B72" t="s">
        <v>130</v>
      </c>
      <c r="C72" s="3" t="s">
        <v>42</v>
      </c>
      <c r="D72" t="s">
        <v>121</v>
      </c>
      <c r="E72" s="5" t="s">
        <v>62</v>
      </c>
      <c r="F72" s="3">
        <v>2</v>
      </c>
      <c r="G72" s="4">
        <v>40</v>
      </c>
      <c r="H72" s="8">
        <v>37965</v>
      </c>
      <c r="I72" s="4">
        <f t="shared" si="2"/>
        <v>94</v>
      </c>
    </row>
    <row r="73" spans="1:9" ht="12.75">
      <c r="A73" t="s">
        <v>126</v>
      </c>
      <c r="B73" t="s">
        <v>131</v>
      </c>
      <c r="C73" s="3" t="s">
        <v>42</v>
      </c>
      <c r="D73" t="s">
        <v>121</v>
      </c>
      <c r="E73" s="5" t="s">
        <v>62</v>
      </c>
      <c r="F73" s="3">
        <v>1</v>
      </c>
      <c r="G73" s="4">
        <v>35</v>
      </c>
      <c r="H73" s="8">
        <v>37965</v>
      </c>
      <c r="I73" s="4">
        <f t="shared" si="2"/>
        <v>41.125</v>
      </c>
    </row>
    <row r="74" spans="1:9" ht="12.75">
      <c r="A74" t="s">
        <v>127</v>
      </c>
      <c r="B74" t="s">
        <v>132</v>
      </c>
      <c r="C74" s="3" t="s">
        <v>42</v>
      </c>
      <c r="D74" t="s">
        <v>121</v>
      </c>
      <c r="E74" s="5" t="s">
        <v>62</v>
      </c>
      <c r="F74" s="3">
        <v>2</v>
      </c>
      <c r="G74" s="4">
        <v>35</v>
      </c>
      <c r="H74" s="8">
        <v>37965</v>
      </c>
      <c r="I74" s="4">
        <f t="shared" si="2"/>
        <v>82.25</v>
      </c>
    </row>
    <row r="75" spans="1:9" ht="12.75">
      <c r="A75" t="s">
        <v>133</v>
      </c>
      <c r="B75" t="s">
        <v>135</v>
      </c>
      <c r="C75" s="3" t="s">
        <v>42</v>
      </c>
      <c r="D75" t="s">
        <v>121</v>
      </c>
      <c r="E75" s="5" t="s">
        <v>62</v>
      </c>
      <c r="F75" s="3">
        <v>1</v>
      </c>
      <c r="G75" s="4">
        <v>20</v>
      </c>
      <c r="H75" s="8">
        <v>37965</v>
      </c>
      <c r="I75" s="4">
        <f t="shared" si="2"/>
        <v>23.5</v>
      </c>
    </row>
    <row r="76" spans="1:9" ht="12.75">
      <c r="A76" t="s">
        <v>134</v>
      </c>
      <c r="B76" t="s">
        <v>136</v>
      </c>
      <c r="C76" s="3" t="s">
        <v>42</v>
      </c>
      <c r="D76" t="s">
        <v>121</v>
      </c>
      <c r="E76" s="5" t="s">
        <v>62</v>
      </c>
      <c r="F76" s="3">
        <v>2</v>
      </c>
      <c r="G76" s="4">
        <v>20</v>
      </c>
      <c r="H76" s="8">
        <v>37965</v>
      </c>
      <c r="I76" s="4">
        <f t="shared" si="2"/>
        <v>47</v>
      </c>
    </row>
    <row r="77" spans="1:9" ht="12.75">
      <c r="A77" t="s">
        <v>137</v>
      </c>
      <c r="B77" t="s">
        <v>138</v>
      </c>
      <c r="C77" s="3" t="s">
        <v>42</v>
      </c>
      <c r="D77" t="s">
        <v>79</v>
      </c>
      <c r="E77" s="5" t="s">
        <v>62</v>
      </c>
      <c r="F77" s="3">
        <v>1</v>
      </c>
      <c r="G77" s="4">
        <v>0</v>
      </c>
      <c r="H77" s="8">
        <v>38001</v>
      </c>
      <c r="I77" s="4"/>
    </row>
    <row r="78" spans="1:9" ht="12.75">
      <c r="A78" s="6" t="s">
        <v>176</v>
      </c>
      <c r="D78" s="3"/>
      <c r="G78" s="4"/>
      <c r="I78" s="4"/>
    </row>
    <row r="79" spans="1:9" ht="12.75">
      <c r="A79" t="s">
        <v>177</v>
      </c>
      <c r="B79" t="s">
        <v>182</v>
      </c>
      <c r="C79" s="5" t="s">
        <v>67</v>
      </c>
      <c r="E79" s="5" t="s">
        <v>62</v>
      </c>
      <c r="F79" s="3">
        <v>1</v>
      </c>
      <c r="G79" s="4"/>
      <c r="H79" s="8">
        <v>38026</v>
      </c>
      <c r="I79" s="4">
        <f aca="true" t="shared" si="3" ref="I79:I87">G79*1.175*F79</f>
        <v>0</v>
      </c>
    </row>
    <row r="80" spans="1:9" ht="12.75">
      <c r="A80" t="s">
        <v>178</v>
      </c>
      <c r="B80" t="s">
        <v>120</v>
      </c>
      <c r="C80" s="3" t="s">
        <v>42</v>
      </c>
      <c r="D80" t="s">
        <v>86</v>
      </c>
      <c r="E80" s="5" t="s">
        <v>62</v>
      </c>
      <c r="F80" s="3">
        <v>1</v>
      </c>
      <c r="G80" s="4">
        <v>0</v>
      </c>
      <c r="H80" s="8">
        <v>38026</v>
      </c>
      <c r="I80" s="4">
        <f t="shared" si="3"/>
        <v>0</v>
      </c>
    </row>
    <row r="81" spans="1:9" ht="12.75">
      <c r="A81" t="s">
        <v>179</v>
      </c>
      <c r="B81" t="s">
        <v>183</v>
      </c>
      <c r="C81" s="3" t="s">
        <v>42</v>
      </c>
      <c r="D81" t="s">
        <v>86</v>
      </c>
      <c r="E81" s="5" t="s">
        <v>62</v>
      </c>
      <c r="F81" s="3">
        <v>1</v>
      </c>
      <c r="G81" s="4">
        <v>0</v>
      </c>
      <c r="H81" s="8">
        <v>38026</v>
      </c>
      <c r="I81" s="4">
        <f t="shared" si="3"/>
        <v>0</v>
      </c>
    </row>
    <row r="82" spans="1:9" ht="12.75">
      <c r="A82" t="s">
        <v>180</v>
      </c>
      <c r="B82" t="s">
        <v>184</v>
      </c>
      <c r="C82" s="3" t="s">
        <v>42</v>
      </c>
      <c r="D82" t="s">
        <v>79</v>
      </c>
      <c r="E82" s="5" t="s">
        <v>62</v>
      </c>
      <c r="F82" s="3">
        <v>1</v>
      </c>
      <c r="G82" s="4">
        <v>0</v>
      </c>
      <c r="H82" s="8">
        <v>38026</v>
      </c>
      <c r="I82" s="4">
        <f t="shared" si="3"/>
        <v>0</v>
      </c>
    </row>
    <row r="83" spans="1:9" ht="12.75">
      <c r="A83" t="s">
        <v>181</v>
      </c>
      <c r="B83" t="s">
        <v>185</v>
      </c>
      <c r="C83" s="3" t="s">
        <v>42</v>
      </c>
      <c r="D83" t="s">
        <v>79</v>
      </c>
      <c r="E83" s="5" t="s">
        <v>62</v>
      </c>
      <c r="F83" s="3">
        <v>2</v>
      </c>
      <c r="G83" s="4">
        <v>0</v>
      </c>
      <c r="H83" s="8">
        <v>38026</v>
      </c>
      <c r="I83" s="4">
        <f t="shared" si="3"/>
        <v>0</v>
      </c>
    </row>
    <row r="84" spans="1:9" ht="12.75">
      <c r="A84" t="s">
        <v>186</v>
      </c>
      <c r="B84" t="s">
        <v>190</v>
      </c>
      <c r="C84" s="3" t="s">
        <v>42</v>
      </c>
      <c r="D84" t="s">
        <v>86</v>
      </c>
      <c r="E84" s="5" t="s">
        <v>62</v>
      </c>
      <c r="F84" s="3">
        <v>1</v>
      </c>
      <c r="G84" s="4">
        <v>0</v>
      </c>
      <c r="H84" s="8">
        <v>38026</v>
      </c>
      <c r="I84" s="4">
        <f t="shared" si="3"/>
        <v>0</v>
      </c>
    </row>
    <row r="85" spans="1:9" ht="12.75">
      <c r="A85" t="s">
        <v>187</v>
      </c>
      <c r="B85" t="s">
        <v>191</v>
      </c>
      <c r="C85" s="3" t="s">
        <v>42</v>
      </c>
      <c r="D85" t="s">
        <v>79</v>
      </c>
      <c r="E85" s="5" t="s">
        <v>62</v>
      </c>
      <c r="F85" s="3">
        <v>1</v>
      </c>
      <c r="G85" s="4">
        <v>0</v>
      </c>
      <c r="H85" s="8">
        <v>38026</v>
      </c>
      <c r="I85" s="4">
        <f t="shared" si="3"/>
        <v>0</v>
      </c>
    </row>
    <row r="86" spans="1:9" ht="12.75">
      <c r="A86" t="s">
        <v>188</v>
      </c>
      <c r="B86" t="s">
        <v>192</v>
      </c>
      <c r="C86" s="3" t="s">
        <v>42</v>
      </c>
      <c r="D86" t="s">
        <v>86</v>
      </c>
      <c r="E86" s="5" t="s">
        <v>62</v>
      </c>
      <c r="F86" s="3">
        <v>1</v>
      </c>
      <c r="G86" s="4">
        <v>0</v>
      </c>
      <c r="H86" s="8">
        <v>38026</v>
      </c>
      <c r="I86" s="4">
        <f t="shared" si="3"/>
        <v>0</v>
      </c>
    </row>
    <row r="87" spans="1:9" ht="12.75">
      <c r="A87" t="s">
        <v>189</v>
      </c>
      <c r="B87" t="s">
        <v>196</v>
      </c>
      <c r="C87" s="3" t="s">
        <v>42</v>
      </c>
      <c r="D87" t="s">
        <v>86</v>
      </c>
      <c r="E87" s="5" t="s">
        <v>62</v>
      </c>
      <c r="F87" s="3">
        <v>4</v>
      </c>
      <c r="G87" s="4">
        <v>0</v>
      </c>
      <c r="H87" s="8">
        <v>38026</v>
      </c>
      <c r="I87" s="4">
        <f t="shared" si="3"/>
        <v>0</v>
      </c>
    </row>
    <row r="88" spans="1:9" ht="12.75">
      <c r="A88" t="s">
        <v>193</v>
      </c>
      <c r="B88" t="s">
        <v>197</v>
      </c>
      <c r="C88" s="3" t="s">
        <v>42</v>
      </c>
      <c r="D88" t="s">
        <v>79</v>
      </c>
      <c r="E88" s="5" t="s">
        <v>62</v>
      </c>
      <c r="F88" s="3">
        <v>2</v>
      </c>
      <c r="G88" s="4">
        <v>0</v>
      </c>
      <c r="H88" s="8">
        <v>38026</v>
      </c>
      <c r="I88" s="4"/>
    </row>
    <row r="89" spans="1:9" ht="12.75">
      <c r="A89" t="s">
        <v>194</v>
      </c>
      <c r="B89" t="s">
        <v>198</v>
      </c>
      <c r="C89" s="3" t="s">
        <v>42</v>
      </c>
      <c r="D89" t="s">
        <v>79</v>
      </c>
      <c r="E89" s="5" t="s">
        <v>62</v>
      </c>
      <c r="F89" s="3">
        <v>2</v>
      </c>
      <c r="G89" s="4">
        <v>0</v>
      </c>
      <c r="H89" s="8">
        <v>38026</v>
      </c>
      <c r="I89" s="4"/>
    </row>
    <row r="90" spans="1:9" ht="12.75">
      <c r="A90" t="s">
        <v>195</v>
      </c>
      <c r="B90" t="s">
        <v>199</v>
      </c>
      <c r="C90" s="3" t="s">
        <v>42</v>
      </c>
      <c r="D90" t="s">
        <v>79</v>
      </c>
      <c r="E90" s="5" t="s">
        <v>62</v>
      </c>
      <c r="F90" s="3">
        <v>1</v>
      </c>
      <c r="G90" s="4">
        <v>0</v>
      </c>
      <c r="H90" s="8">
        <v>38026</v>
      </c>
      <c r="I90" s="4"/>
    </row>
    <row r="91" spans="1:9" ht="12.75">
      <c r="A91" t="s">
        <v>200</v>
      </c>
      <c r="B91" t="s">
        <v>204</v>
      </c>
      <c r="C91" s="3" t="s">
        <v>42</v>
      </c>
      <c r="D91" t="s">
        <v>79</v>
      </c>
      <c r="E91" s="5" t="s">
        <v>62</v>
      </c>
      <c r="F91" s="3">
        <v>1</v>
      </c>
      <c r="G91" s="4">
        <v>0</v>
      </c>
      <c r="H91" s="8">
        <v>38026</v>
      </c>
      <c r="I91" s="4"/>
    </row>
    <row r="92" spans="1:9" ht="12.75">
      <c r="A92" t="s">
        <v>201</v>
      </c>
      <c r="B92" t="s">
        <v>205</v>
      </c>
      <c r="C92" s="3" t="s">
        <v>42</v>
      </c>
      <c r="D92" t="s">
        <v>86</v>
      </c>
      <c r="E92" s="5" t="s">
        <v>62</v>
      </c>
      <c r="F92" s="3">
        <v>2</v>
      </c>
      <c r="G92" s="4">
        <v>0</v>
      </c>
      <c r="H92" s="8">
        <v>38026</v>
      </c>
      <c r="I92" s="4"/>
    </row>
    <row r="93" spans="1:9" ht="12.75">
      <c r="A93" t="s">
        <v>202</v>
      </c>
      <c r="B93" t="s">
        <v>206</v>
      </c>
      <c r="C93" s="3" t="s">
        <v>42</v>
      </c>
      <c r="D93" t="s">
        <v>86</v>
      </c>
      <c r="E93" s="5" t="s">
        <v>62</v>
      </c>
      <c r="F93" s="3">
        <v>1</v>
      </c>
      <c r="G93" s="4">
        <v>0</v>
      </c>
      <c r="H93" s="8">
        <v>38026</v>
      </c>
      <c r="I93" s="4"/>
    </row>
    <row r="94" spans="1:9" ht="12.75">
      <c r="A94" t="s">
        <v>203</v>
      </c>
      <c r="B94" t="s">
        <v>207</v>
      </c>
      <c r="C94" s="3" t="s">
        <v>42</v>
      </c>
      <c r="D94" t="s">
        <v>79</v>
      </c>
      <c r="E94" s="5" t="s">
        <v>62</v>
      </c>
      <c r="F94" s="3">
        <v>2</v>
      </c>
      <c r="G94" s="4">
        <v>0</v>
      </c>
      <c r="H94" s="8">
        <v>38026</v>
      </c>
      <c r="I94" s="4"/>
    </row>
    <row r="95" spans="1:9" ht="12.75">
      <c r="A95" t="s">
        <v>208</v>
      </c>
      <c r="B95" t="s">
        <v>212</v>
      </c>
      <c r="C95" s="3" t="s">
        <v>42</v>
      </c>
      <c r="D95" t="s">
        <v>79</v>
      </c>
      <c r="E95" s="5" t="s">
        <v>62</v>
      </c>
      <c r="F95" s="3">
        <v>1</v>
      </c>
      <c r="G95" s="4">
        <v>0</v>
      </c>
      <c r="H95" s="8">
        <v>38026</v>
      </c>
      <c r="I95" s="4"/>
    </row>
    <row r="96" spans="1:9" ht="12.75">
      <c r="A96" t="s">
        <v>209</v>
      </c>
      <c r="B96" t="s">
        <v>213</v>
      </c>
      <c r="C96" s="3" t="s">
        <v>42</v>
      </c>
      <c r="D96" t="s">
        <v>86</v>
      </c>
      <c r="E96" s="5" t="s">
        <v>62</v>
      </c>
      <c r="F96" s="3">
        <v>2</v>
      </c>
      <c r="G96" s="4">
        <v>0</v>
      </c>
      <c r="H96" s="8">
        <v>38026</v>
      </c>
      <c r="I96" s="4"/>
    </row>
    <row r="97" spans="1:10" ht="12.75">
      <c r="A97" t="s">
        <v>210</v>
      </c>
      <c r="B97" t="s">
        <v>214</v>
      </c>
      <c r="C97" s="3" t="s">
        <v>42</v>
      </c>
      <c r="D97" t="s">
        <v>79</v>
      </c>
      <c r="E97" s="5" t="s">
        <v>62</v>
      </c>
      <c r="F97" s="3">
        <v>1</v>
      </c>
      <c r="G97" s="4">
        <v>0</v>
      </c>
      <c r="H97" s="8">
        <v>38026</v>
      </c>
      <c r="I97" s="4"/>
      <c r="J97" t="s">
        <v>236</v>
      </c>
    </row>
    <row r="98" spans="1:10" ht="12.75">
      <c r="A98" t="s">
        <v>211</v>
      </c>
      <c r="B98" t="s">
        <v>215</v>
      </c>
      <c r="C98" s="3" t="s">
        <v>42</v>
      </c>
      <c r="D98" t="s">
        <v>79</v>
      </c>
      <c r="E98" s="5" t="s">
        <v>62</v>
      </c>
      <c r="F98" s="3">
        <v>1</v>
      </c>
      <c r="G98" s="4">
        <v>0</v>
      </c>
      <c r="H98" s="8">
        <v>38026</v>
      </c>
      <c r="I98" s="4"/>
      <c r="J98" t="s">
        <v>237</v>
      </c>
    </row>
    <row r="99" spans="1:9" ht="12.75">
      <c r="A99" t="s">
        <v>216</v>
      </c>
      <c r="B99" t="s">
        <v>217</v>
      </c>
      <c r="C99" s="3" t="s">
        <v>42</v>
      </c>
      <c r="D99" t="s">
        <v>86</v>
      </c>
      <c r="E99" s="5" t="s">
        <v>62</v>
      </c>
      <c r="F99" s="3">
        <v>1</v>
      </c>
      <c r="G99" s="4">
        <v>0</v>
      </c>
      <c r="H99" s="8">
        <v>38026</v>
      </c>
      <c r="I99" s="4"/>
    </row>
    <row r="100" spans="1:9" ht="12.75">
      <c r="A100" t="s">
        <v>231</v>
      </c>
      <c r="B100" t="s">
        <v>232</v>
      </c>
      <c r="C100" s="3" t="s">
        <v>42</v>
      </c>
      <c r="D100" t="s">
        <v>86</v>
      </c>
      <c r="E100" s="5" t="s">
        <v>62</v>
      </c>
      <c r="F100" s="3">
        <v>1</v>
      </c>
      <c r="G100" s="4">
        <v>0</v>
      </c>
      <c r="H100" s="8">
        <v>38026</v>
      </c>
      <c r="I100" s="4"/>
    </row>
    <row r="101" spans="1:9" ht="12.75">
      <c r="A101" t="s">
        <v>233</v>
      </c>
      <c r="B101" t="s">
        <v>234</v>
      </c>
      <c r="C101" s="3" t="s">
        <v>42</v>
      </c>
      <c r="D101" t="s">
        <v>79</v>
      </c>
      <c r="E101" s="5" t="s">
        <v>62</v>
      </c>
      <c r="F101" s="3">
        <v>2</v>
      </c>
      <c r="G101" s="4"/>
      <c r="H101" s="8"/>
      <c r="I101" s="4"/>
    </row>
    <row r="102" spans="4:9" ht="12.75">
      <c r="D102" s="3"/>
      <c r="G102" s="4"/>
      <c r="I102" s="4">
        <f>G102*1.175*F102</f>
        <v>0</v>
      </c>
    </row>
    <row r="103" spans="1:9" ht="12.75">
      <c r="A103" s="6" t="s">
        <v>100</v>
      </c>
      <c r="D103" s="3"/>
      <c r="G103" s="4"/>
      <c r="I103" s="4"/>
    </row>
    <row r="104" spans="1:9" ht="12.75">
      <c r="A104" t="s">
        <v>77</v>
      </c>
      <c r="B104" t="s">
        <v>78</v>
      </c>
      <c r="C104" s="3" t="s">
        <v>42</v>
      </c>
      <c r="D104" t="s">
        <v>79</v>
      </c>
      <c r="E104" s="5" t="s">
        <v>62</v>
      </c>
      <c r="F104" s="3">
        <v>2</v>
      </c>
      <c r="G104" s="4">
        <v>0</v>
      </c>
      <c r="H104" s="8">
        <v>37925</v>
      </c>
      <c r="I104" s="4">
        <f aca="true" t="shared" si="4" ref="I104:I122">G104*1.175*F104</f>
        <v>0</v>
      </c>
    </row>
    <row r="105" spans="1:9" ht="12.75">
      <c r="A105" t="s">
        <v>80</v>
      </c>
      <c r="B105" t="s">
        <v>81</v>
      </c>
      <c r="C105" s="3" t="s">
        <v>42</v>
      </c>
      <c r="D105" t="s">
        <v>79</v>
      </c>
      <c r="E105" s="5" t="s">
        <v>62</v>
      </c>
      <c r="F105" s="3">
        <v>1</v>
      </c>
      <c r="G105" s="4">
        <v>0</v>
      </c>
      <c r="H105" s="8">
        <v>37931</v>
      </c>
      <c r="I105" s="4">
        <f t="shared" si="4"/>
        <v>0</v>
      </c>
    </row>
    <row r="106" spans="1:9" ht="12.75">
      <c r="A106" t="s">
        <v>96</v>
      </c>
      <c r="B106" t="s">
        <v>98</v>
      </c>
      <c r="C106" s="3" t="s">
        <v>42</v>
      </c>
      <c r="D106" t="s">
        <v>79</v>
      </c>
      <c r="E106" s="5" t="s">
        <v>62</v>
      </c>
      <c r="F106" s="3">
        <v>1</v>
      </c>
      <c r="G106" s="4">
        <v>0</v>
      </c>
      <c r="H106" s="8">
        <v>37938</v>
      </c>
      <c r="I106" s="4">
        <f t="shared" si="4"/>
        <v>0</v>
      </c>
    </row>
    <row r="107" spans="1:9" ht="12.75">
      <c r="A107" t="s">
        <v>97</v>
      </c>
      <c r="B107" t="s">
        <v>99</v>
      </c>
      <c r="C107" s="3" t="s">
        <v>42</v>
      </c>
      <c r="D107" t="s">
        <v>79</v>
      </c>
      <c r="E107" s="5" t="s">
        <v>62</v>
      </c>
      <c r="F107" s="3">
        <v>1</v>
      </c>
      <c r="G107" s="4">
        <v>0</v>
      </c>
      <c r="H107" s="8">
        <v>37931</v>
      </c>
      <c r="I107" s="4">
        <f t="shared" si="4"/>
        <v>0</v>
      </c>
    </row>
    <row r="108" spans="1:9" ht="12.75">
      <c r="A108" t="s">
        <v>97</v>
      </c>
      <c r="B108" t="s">
        <v>101</v>
      </c>
      <c r="C108" s="3" t="s">
        <v>42</v>
      </c>
      <c r="D108" t="s">
        <v>79</v>
      </c>
      <c r="E108" s="5" t="s">
        <v>62</v>
      </c>
      <c r="F108" s="3">
        <v>1</v>
      </c>
      <c r="G108" s="4">
        <v>0</v>
      </c>
      <c r="H108" s="8">
        <v>37931</v>
      </c>
      <c r="I108" s="4">
        <f t="shared" si="4"/>
        <v>0</v>
      </c>
    </row>
    <row r="109" spans="1:9" ht="12.75">
      <c r="A109" t="s">
        <v>235</v>
      </c>
      <c r="B109" t="s">
        <v>238</v>
      </c>
      <c r="C109" s="3" t="s">
        <v>42</v>
      </c>
      <c r="D109" t="s">
        <v>86</v>
      </c>
      <c r="E109" s="5" t="s">
        <v>62</v>
      </c>
      <c r="F109" s="3">
        <v>1</v>
      </c>
      <c r="G109" s="4"/>
      <c r="H109" s="8"/>
      <c r="I109" s="4"/>
    </row>
    <row r="110" spans="1:9" ht="12.75">
      <c r="A110" t="s">
        <v>239</v>
      </c>
      <c r="B110" t="s">
        <v>241</v>
      </c>
      <c r="C110" s="3" t="s">
        <v>42</v>
      </c>
      <c r="D110" t="s">
        <v>79</v>
      </c>
      <c r="E110" s="5" t="s">
        <v>62</v>
      </c>
      <c r="F110" s="3">
        <v>8</v>
      </c>
      <c r="G110" s="4"/>
      <c r="H110" s="8"/>
      <c r="I110" s="4"/>
    </row>
    <row r="111" spans="1:9" ht="12.75">
      <c r="A111" t="s">
        <v>240</v>
      </c>
      <c r="B111" t="s">
        <v>242</v>
      </c>
      <c r="C111" s="3" t="s">
        <v>42</v>
      </c>
      <c r="D111" t="s">
        <v>79</v>
      </c>
      <c r="E111" s="5" t="s">
        <v>62</v>
      </c>
      <c r="F111" s="3">
        <v>8</v>
      </c>
      <c r="G111" s="4"/>
      <c r="H111" s="8"/>
      <c r="I111" s="4"/>
    </row>
    <row r="112" spans="1:9" ht="12.75">
      <c r="A112" t="s">
        <v>243</v>
      </c>
      <c r="B112" t="s">
        <v>244</v>
      </c>
      <c r="C112" s="3" t="s">
        <v>42</v>
      </c>
      <c r="D112" t="s">
        <v>79</v>
      </c>
      <c r="E112" s="5" t="s">
        <v>62</v>
      </c>
      <c r="F112" s="3">
        <v>2</v>
      </c>
      <c r="G112" s="4"/>
      <c r="H112" s="8"/>
      <c r="I112" s="4"/>
    </row>
    <row r="113" spans="7:9" ht="12.75">
      <c r="G113" s="4"/>
      <c r="I113" s="4">
        <f t="shared" si="4"/>
        <v>0</v>
      </c>
    </row>
    <row r="114" spans="1:9" ht="12.75">
      <c r="A114" s="6" t="s">
        <v>139</v>
      </c>
      <c r="G114" s="4"/>
      <c r="I114" s="4">
        <f t="shared" si="4"/>
        <v>0</v>
      </c>
    </row>
    <row r="115" spans="2:9" ht="12.75">
      <c r="B115" t="s">
        <v>70</v>
      </c>
      <c r="D115" t="s">
        <v>71</v>
      </c>
      <c r="F115" s="3">
        <v>2</v>
      </c>
      <c r="G115" s="4">
        <v>4.53</v>
      </c>
      <c r="H115" s="8">
        <v>37930</v>
      </c>
      <c r="I115" s="4">
        <f t="shared" si="4"/>
        <v>10.6455</v>
      </c>
    </row>
    <row r="116" spans="2:9" ht="12.75">
      <c r="B116" t="s">
        <v>72</v>
      </c>
      <c r="D116" t="s">
        <v>73</v>
      </c>
      <c r="F116" s="3">
        <v>1</v>
      </c>
      <c r="G116" s="4">
        <v>3.16</v>
      </c>
      <c r="H116" s="8">
        <v>37930</v>
      </c>
      <c r="I116" s="4">
        <f t="shared" si="4"/>
        <v>3.7130000000000005</v>
      </c>
    </row>
    <row r="117" spans="2:9" ht="12.75">
      <c r="B117" t="s">
        <v>140</v>
      </c>
      <c r="D117" t="s">
        <v>147</v>
      </c>
      <c r="F117" s="3">
        <v>5</v>
      </c>
      <c r="G117" s="4">
        <v>15.98</v>
      </c>
      <c r="H117" s="8">
        <v>37970</v>
      </c>
      <c r="I117" s="4">
        <f t="shared" si="4"/>
        <v>93.88250000000001</v>
      </c>
    </row>
    <row r="118" spans="2:9" ht="12.75">
      <c r="B118" t="s">
        <v>141</v>
      </c>
      <c r="D118" t="s">
        <v>147</v>
      </c>
      <c r="F118" s="3">
        <v>5</v>
      </c>
      <c r="G118" s="4">
        <v>1.89</v>
      </c>
      <c r="H118" s="8">
        <v>37970</v>
      </c>
      <c r="I118" s="4">
        <f t="shared" si="4"/>
        <v>11.103749999999998</v>
      </c>
    </row>
    <row r="119" spans="2:9" ht="12.75">
      <c r="B119" t="s">
        <v>142</v>
      </c>
      <c r="D119" t="s">
        <v>147</v>
      </c>
      <c r="F119" s="3">
        <v>5</v>
      </c>
      <c r="G119" s="4">
        <v>1.89</v>
      </c>
      <c r="H119" s="8">
        <v>37970</v>
      </c>
      <c r="I119" s="4">
        <f t="shared" si="4"/>
        <v>11.103749999999998</v>
      </c>
    </row>
    <row r="120" spans="2:9" ht="12.75">
      <c r="B120" t="s">
        <v>143</v>
      </c>
      <c r="D120" t="s">
        <v>147</v>
      </c>
      <c r="F120" s="3">
        <v>5</v>
      </c>
      <c r="G120" s="4">
        <v>21.58</v>
      </c>
      <c r="H120" s="8">
        <v>37970</v>
      </c>
      <c r="I120" s="4">
        <f t="shared" si="4"/>
        <v>126.7825</v>
      </c>
    </row>
    <row r="121" spans="2:9" ht="12.75">
      <c r="B121" t="s">
        <v>146</v>
      </c>
      <c r="D121" t="s">
        <v>73</v>
      </c>
      <c r="F121" s="3">
        <v>1</v>
      </c>
      <c r="G121" s="4">
        <v>13.84</v>
      </c>
      <c r="H121" s="8">
        <v>38000</v>
      </c>
      <c r="I121" s="4">
        <f t="shared" si="4"/>
        <v>16.262</v>
      </c>
    </row>
    <row r="122" spans="2:9" ht="12.75">
      <c r="B122" t="s">
        <v>226</v>
      </c>
      <c r="D122" t="s">
        <v>224</v>
      </c>
      <c r="F122" s="3">
        <v>1</v>
      </c>
      <c r="G122" s="4">
        <f>178.87-66.3</f>
        <v>112.57000000000001</v>
      </c>
      <c r="H122" s="8">
        <v>38031</v>
      </c>
      <c r="I122" s="4">
        <f t="shared" si="4"/>
        <v>132.26975000000002</v>
      </c>
    </row>
    <row r="123" spans="2:9" ht="12.75">
      <c r="B123" t="s">
        <v>70</v>
      </c>
      <c r="D123" t="s">
        <v>71</v>
      </c>
      <c r="F123" s="3">
        <v>8</v>
      </c>
      <c r="G123" s="4">
        <v>4.53</v>
      </c>
      <c r="H123" s="8">
        <v>37930</v>
      </c>
      <c r="I123" s="4">
        <f>G123*1.175*F123</f>
        <v>42.582</v>
      </c>
    </row>
    <row r="124" spans="7:9" ht="12.75">
      <c r="G124" s="4"/>
      <c r="H124" s="8"/>
      <c r="I124" s="4"/>
    </row>
    <row r="125" spans="7:9" ht="12.75">
      <c r="G125" s="4"/>
      <c r="H125" s="8"/>
      <c r="I125" s="4"/>
    </row>
    <row r="126" spans="7:9" ht="12.75">
      <c r="G126" s="4"/>
      <c r="H126" s="8"/>
      <c r="I126" s="4"/>
    </row>
    <row r="127" spans="7:9" ht="12.75">
      <c r="G127" s="4"/>
      <c r="H127" s="9" t="s">
        <v>83</v>
      </c>
      <c r="I127" s="4">
        <f>SUM(I9:I123)</f>
        <v>7325.61975</v>
      </c>
    </row>
  </sheetData>
  <mergeCells count="1">
    <mergeCell ref="H1:I1"/>
  </mergeCells>
  <conditionalFormatting sqref="G128 I9:I128">
    <cfRule type="cellIs" priority="1" dxfId="0" operator="equal" stopIfTrue="1">
      <formula>0</formula>
    </cfRule>
  </conditionalFormatting>
  <conditionalFormatting sqref="C9:C127">
    <cfRule type="cellIs" priority="2" dxfId="1" operator="equal" stopIfTrue="1">
      <formula>"Y"</formula>
    </cfRule>
  </conditionalFormatting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Perreur-Lloyd</dc:creator>
  <cp:keywords/>
  <dc:description/>
  <cp:lastModifiedBy>M.Perreur-Lloyd</cp:lastModifiedBy>
  <cp:lastPrinted>2003-11-13T16:42:26Z</cp:lastPrinted>
  <dcterms:created xsi:type="dcterms:W3CDTF">2003-10-20T13:37:42Z</dcterms:created>
  <dcterms:modified xsi:type="dcterms:W3CDTF">2006-07-19T15:56:22Z</dcterms:modified>
  <cp:category/>
  <cp:version/>
  <cp:contentType/>
  <cp:contentStatus/>
</cp:coreProperties>
</file>